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s-smb\dcs_shared\CC\Article_VIII\Traineeships\Advisory Memos and Spreadsheets\!WORKING COPIES\"/>
    </mc:Choice>
  </mc:AlternateContent>
  <xr:revisionPtr revIDLastSave="0" documentId="8_{26CA59C9-CCF5-4495-8B24-A87BB63A020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Legal Traineeships" sheetId="1" r:id="rId1"/>
    <sheet name="PS&amp;T April 2018" sheetId="12" r:id="rId2"/>
    <sheet name="MC April 2019" sheetId="11" r:id="rId3"/>
  </sheets>
  <definedNames>
    <definedName name="_xlnm.Print_Titles" localSheetId="0">'Legal Traineeships'!$1:$1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11" l="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E23" i="1" l="1"/>
  <c r="E55" i="1" l="1"/>
  <c r="E47" i="1"/>
  <c r="E37" i="1"/>
  <c r="E25" i="1"/>
  <c r="E17" i="1"/>
  <c r="H55" i="1" l="1"/>
  <c r="G55" i="1"/>
  <c r="H53" i="1"/>
  <c r="G53" i="1"/>
  <c r="H47" i="1"/>
  <c r="G47" i="1"/>
  <c r="H43" i="1"/>
  <c r="G43" i="1"/>
  <c r="H37" i="1"/>
  <c r="G37" i="1"/>
  <c r="H35" i="1"/>
  <c r="G35" i="1"/>
  <c r="H33" i="1"/>
  <c r="G33" i="1"/>
  <c r="H31" i="1"/>
  <c r="G31" i="1"/>
  <c r="H25" i="1"/>
  <c r="G25" i="1"/>
  <c r="H23" i="1"/>
  <c r="G23" i="1"/>
  <c r="H17" i="1"/>
  <c r="H13" i="1"/>
  <c r="H11" i="1"/>
  <c r="G17" i="1"/>
  <c r="G13" i="1"/>
  <c r="G11" i="1"/>
  <c r="H9" i="1"/>
  <c r="G9" i="1"/>
  <c r="L43" i="1"/>
  <c r="K43" i="1"/>
  <c r="L35" i="1"/>
  <c r="K35" i="1"/>
  <c r="L23" i="1"/>
  <c r="K23" i="1"/>
  <c r="E9" i="1"/>
  <c r="I9" i="1"/>
  <c r="J9" i="1"/>
  <c r="F9" i="1"/>
  <c r="L53" i="1"/>
  <c r="K53" i="1"/>
  <c r="L13" i="1"/>
  <c r="K13" i="1"/>
  <c r="F55" i="1" l="1"/>
  <c r="F47" i="1"/>
  <c r="F37" i="1"/>
  <c r="F25" i="1" l="1"/>
  <c r="E31" i="1"/>
  <c r="F31" i="1"/>
  <c r="I31" i="1"/>
  <c r="E33" i="1"/>
  <c r="F33" i="1"/>
  <c r="I33" i="1"/>
  <c r="F17" i="1"/>
  <c r="F23" i="1"/>
  <c r="I23" i="1"/>
  <c r="I53" i="1" l="1"/>
  <c r="I43" i="1"/>
  <c r="I35" i="1"/>
  <c r="I13" i="1"/>
  <c r="I11" i="1"/>
  <c r="F35" i="1"/>
  <c r="E35" i="1"/>
  <c r="F53" i="1" l="1"/>
  <c r="F43" i="1"/>
  <c r="F13" i="1"/>
  <c r="F11" i="1"/>
  <c r="E53" i="1"/>
  <c r="E43" i="1"/>
  <c r="E13" i="1"/>
  <c r="E11" i="1"/>
  <c r="J33" i="1" l="1"/>
  <c r="J11" i="1"/>
  <c r="J31" i="1"/>
  <c r="J23" i="1"/>
  <c r="J53" i="1"/>
  <c r="J13" i="1"/>
  <c r="J43" i="1"/>
  <c r="J35" i="1"/>
</calcChain>
</file>

<file path=xl/sharedStrings.xml><?xml version="1.0" encoding="utf-8"?>
<sst xmlns="http://schemas.openxmlformats.org/spreadsheetml/2006/main" count="140" uniqueCount="64">
  <si>
    <t>Grade</t>
  </si>
  <si>
    <t>Hiring Rate</t>
  </si>
  <si>
    <t>Job Rate</t>
  </si>
  <si>
    <t>Per Adv</t>
  </si>
  <si>
    <t>Qualifications</t>
  </si>
  <si>
    <t>Not To Exceed Amount</t>
  </si>
  <si>
    <t>Job Rate Advance</t>
  </si>
  <si>
    <t>M1</t>
  </si>
  <si>
    <t>M2</t>
  </si>
  <si>
    <t>M3</t>
  </si>
  <si>
    <t>M4</t>
  </si>
  <si>
    <t>M5</t>
  </si>
  <si>
    <t>M6</t>
  </si>
  <si>
    <t>M7</t>
  </si>
  <si>
    <t>M8</t>
  </si>
  <si>
    <t>PS&amp;T</t>
  </si>
  <si>
    <t>M/C</t>
  </si>
  <si>
    <t>PS&amp;T Grade 25 Job Rate</t>
  </si>
  <si>
    <t>M/C M-1 Job Rate</t>
  </si>
  <si>
    <t>Base Salary Amount</t>
  </si>
  <si>
    <t>M/C April 2018</t>
  </si>
  <si>
    <t>PST April 2018</t>
  </si>
  <si>
    <t>Assistant Attorney 1</t>
  </si>
  <si>
    <t>Assistant Attorney 2</t>
  </si>
  <si>
    <t>Admission to NYS Bar</t>
  </si>
  <si>
    <t>Assistant Hearing Officer</t>
  </si>
  <si>
    <t>Assistant Trial Examiner 1</t>
  </si>
  <si>
    <t>Assistant Trial Examiner 2</t>
  </si>
  <si>
    <t>Assistant Trial Examiner 3</t>
  </si>
  <si>
    <t>Performance Advancement</t>
  </si>
  <si>
    <t>Senior Attorney</t>
  </si>
  <si>
    <t>SENIOR ATTORNEY (and all applicable parenthetics)</t>
  </si>
  <si>
    <t>NS=18</t>
  </si>
  <si>
    <t>NS=20</t>
  </si>
  <si>
    <t>NS=22</t>
  </si>
  <si>
    <t>25/M-1</t>
  </si>
  <si>
    <t>Hearing Officer</t>
  </si>
  <si>
    <t>Senior Trial Examiner</t>
  </si>
  <si>
    <t>SENIOR TRIAL EXAMINER</t>
  </si>
  <si>
    <t>MOTOR VEHICLE REFEREE (and all applicable parenthetics)</t>
  </si>
  <si>
    <t xml:space="preserve">PS&amp;T </t>
  </si>
  <si>
    <t xml:space="preserve">M/C </t>
  </si>
  <si>
    <t>Assistant Attorney 3 (and all applicable parenthetics)</t>
  </si>
  <si>
    <t>Assistant Motor Vehicle Referee  (and all applicable parenthetics)</t>
  </si>
  <si>
    <t>Motor Vehicle Referee (and all applicable parenthetics)</t>
  </si>
  <si>
    <t>Assistant Unemployment Insurance Referee (and all applicable parenthetics)</t>
  </si>
  <si>
    <t xml:space="preserve"> Unemployment Insurance Referee (and all applicable parenthetics)</t>
  </si>
  <si>
    <t>Increase Upon Completion</t>
  </si>
  <si>
    <t>Equated Salary Grade Hiring Rate</t>
  </si>
  <si>
    <t>UNEMPLOYMENT INSURANCE REFEREE (and all applicable parenthetics)</t>
  </si>
  <si>
    <t>HEARING OFFICER</t>
  </si>
  <si>
    <t>Law School Graduation (or other eligibility to take the NYS Bar Examination)</t>
  </si>
  <si>
    <t>One year as Assistant Attorney 2 or admission to the NYS Bar and one year of subsequent professional legal experience</t>
  </si>
  <si>
    <t>One year as an Assistant Attorney 3 or admission to the NYS Bar and two years of subsequent professional legal experience</t>
  </si>
  <si>
    <t>Admission to the NYS Bar and one year of subsequent professional legal experience</t>
  </si>
  <si>
    <t>One Year as an Assistant Hearing Officer or admission to the NYS Bar and two years of subsequent professional legal experience</t>
  </si>
  <si>
    <t>One year as an Assistant Trial Examiner  2 or Admission to the NYS Bar and one year of subsequent professional legal experience</t>
  </si>
  <si>
    <t>One Year as an Assistant Trial Examiner 3 or admission to the NYS Bar and two years of subsequent professional legal experience</t>
  </si>
  <si>
    <t>One year as an Assistant Motor Vehicle Referee admission to the NYS Bar and two years of subsequent professional legal experience</t>
  </si>
  <si>
    <t>One year as an Assistant Unemployment Insurance Referee or admission to the NYS Bar and two years of subsequent professional legal experience</t>
  </si>
  <si>
    <t>$125,632+</t>
  </si>
  <si>
    <t xml:space="preserve"> Title</t>
  </si>
  <si>
    <t>PS&amp;T and M/C Legal Traineeships (Legal Specialties), Fiscal Year 2020-2021</t>
  </si>
  <si>
    <t xml:space="preserve">These spreadsheets are an advisory tool only and do not encompass all possible scenarios. Please refer to the accompanying memo for additional information. *Salaries below represent  salary schedule in effect at the time of posting.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</si>
</sst>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8"/>
      <name val="Arial"/>
      <family val="2"/>
    </font>
    <font>
      <b/>
      <i/>
      <u/>
      <sz val="16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2"/>
      <name val="Arial Unicode MS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i/>
      <u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</cellStyleXfs>
  <cellXfs count="133">
    <xf numFmtId="0" fontId="0" fillId="0" borderId="0" xfId="0"/>
    <xf numFmtId="0" fontId="4" fillId="0" borderId="0" xfId="0" applyFont="1"/>
    <xf numFmtId="0" fontId="2" fillId="0" borderId="0" xfId="1" applyBorder="1"/>
    <xf numFmtId="3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2" fillId="0" borderId="0" xfId="0" applyFont="1"/>
    <xf numFmtId="0" fontId="8" fillId="0" borderId="0" xfId="0" applyFont="1"/>
    <xf numFmtId="0" fontId="8" fillId="4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right"/>
    </xf>
    <xf numFmtId="6" fontId="13" fillId="0" borderId="1" xfId="0" applyNumberFormat="1" applyFont="1" applyBorder="1"/>
    <xf numFmtId="0" fontId="11" fillId="0" borderId="1" xfId="0" applyFont="1" applyBorder="1"/>
    <xf numFmtId="0" fontId="13" fillId="0" borderId="1" xfId="0" applyFont="1" applyBorder="1"/>
    <xf numFmtId="0" fontId="5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vertical="center"/>
    </xf>
    <xf numFmtId="164" fontId="0" fillId="0" borderId="4" xfId="0" applyNumberFormat="1" applyBorder="1" applyAlignment="1">
      <alignment horizontal="center" vertical="center"/>
    </xf>
    <xf numFmtId="0" fontId="6" fillId="0" borderId="0" xfId="0" applyFont="1"/>
    <xf numFmtId="0" fontId="0" fillId="0" borderId="0" xfId="0" applyBorder="1"/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5" fillId="0" borderId="0" xfId="0" applyFont="1" applyBorder="1" applyAlignment="1">
      <alignment horizontal="center" vertical="center"/>
    </xf>
    <xf numFmtId="0" fontId="7" fillId="0" borderId="4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vertical="center"/>
    </xf>
    <xf numFmtId="0" fontId="4" fillId="0" borderId="0" xfId="0" applyFont="1" applyBorder="1"/>
    <xf numFmtId="0" fontId="6" fillId="0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6" fontId="6" fillId="0" borderId="0" xfId="0" applyNumberFormat="1" applyFont="1" applyBorder="1" applyAlignment="1">
      <alignment horizontal="center" vertical="center"/>
    </xf>
    <xf numFmtId="6" fontId="6" fillId="0" borderId="0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9" xfId="0" applyBorder="1"/>
    <xf numFmtId="6" fontId="13" fillId="0" borderId="0" xfId="0" applyNumberFormat="1" applyFont="1" applyBorder="1"/>
    <xf numFmtId="0" fontId="11" fillId="0" borderId="9" xfId="0" applyFont="1" applyBorder="1"/>
    <xf numFmtId="0" fontId="11" fillId="0" borderId="9" xfId="0" applyFont="1" applyBorder="1" applyAlignment="1">
      <alignment horizontal="right"/>
    </xf>
    <xf numFmtId="164" fontId="6" fillId="0" borderId="0" xfId="4" applyNumberFormat="1" applyFont="1" applyBorder="1" applyAlignment="1">
      <alignment horizontal="center" vertical="center"/>
    </xf>
    <xf numFmtId="6" fontId="6" fillId="0" borderId="4" xfId="0" applyNumberFormat="1" applyFont="1" applyBorder="1" applyAlignment="1">
      <alignment horizontal="center" vertical="center"/>
    </xf>
    <xf numFmtId="6" fontId="6" fillId="0" borderId="1" xfId="0" applyNumberFormat="1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6" fontId="6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6" fontId="6" fillId="0" borderId="5" xfId="0" applyNumberFormat="1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/>
    </xf>
    <xf numFmtId="6" fontId="6" fillId="0" borderId="7" xfId="0" applyNumberFormat="1" applyFont="1" applyBorder="1" applyAlignment="1">
      <alignment horizontal="center" vertical="center"/>
    </xf>
    <xf numFmtId="6" fontId="6" fillId="0" borderId="3" xfId="0" applyNumberFormat="1" applyFont="1" applyBorder="1" applyAlignment="1">
      <alignment horizontal="center" vertical="center"/>
    </xf>
    <xf numFmtId="6" fontId="0" fillId="0" borderId="7" xfId="0" applyNumberFormat="1" applyBorder="1" applyAlignment="1">
      <alignment horizontal="center" vertical="center"/>
    </xf>
    <xf numFmtId="6" fontId="0" fillId="0" borderId="3" xfId="0" applyNumberForma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6" fontId="6" fillId="0" borderId="1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6" fontId="6" fillId="0" borderId="7" xfId="0" applyNumberFormat="1" applyFont="1" applyBorder="1" applyAlignment="1">
      <alignment horizontal="center" vertical="center" wrapText="1"/>
    </xf>
    <xf numFmtId="6" fontId="6" fillId="0" borderId="3" xfId="0" applyNumberFormat="1" applyFont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6" fontId="6" fillId="0" borderId="10" xfId="0" applyNumberFormat="1" applyFont="1" applyBorder="1" applyAlignment="1">
      <alignment horizontal="center" vertical="center" wrapText="1"/>
    </xf>
    <xf numFmtId="6" fontId="6" fillId="0" borderId="13" xfId="0" applyNumberFormat="1" applyFont="1" applyBorder="1" applyAlignment="1">
      <alignment horizontal="center" vertical="center"/>
    </xf>
    <xf numFmtId="6" fontId="6" fillId="0" borderId="4" xfId="0" applyNumberFormat="1" applyFont="1" applyBorder="1" applyAlignment="1">
      <alignment horizontal="center" vertical="center"/>
    </xf>
    <xf numFmtId="6" fontId="6" fillId="0" borderId="11" xfId="0" applyNumberFormat="1" applyFont="1" applyBorder="1" applyAlignment="1">
      <alignment horizontal="center" vertical="center"/>
    </xf>
    <xf numFmtId="6" fontId="6" fillId="0" borderId="8" xfId="0" applyNumberFormat="1" applyFont="1" applyBorder="1" applyAlignment="1">
      <alignment horizontal="center" vertical="center"/>
    </xf>
    <xf numFmtId="6" fontId="6" fillId="0" borderId="1" xfId="0" applyNumberFormat="1" applyFont="1" applyBorder="1" applyAlignment="1">
      <alignment horizontal="center" vertical="center" wrapText="1"/>
    </xf>
    <xf numFmtId="6" fontId="6" fillId="0" borderId="14" xfId="0" applyNumberFormat="1" applyFont="1" applyBorder="1" applyAlignment="1">
      <alignment horizontal="center" vertical="center"/>
    </xf>
    <xf numFmtId="6" fontId="6" fillId="0" borderId="12" xfId="0" applyNumberFormat="1" applyFont="1" applyBorder="1" applyAlignment="1">
      <alignment horizontal="center" vertical="center" wrapText="1"/>
    </xf>
    <xf numFmtId="6" fontId="6" fillId="0" borderId="9" xfId="0" applyNumberFormat="1" applyFont="1" applyBorder="1" applyAlignment="1">
      <alignment horizontal="center" vertical="center" wrapText="1"/>
    </xf>
    <xf numFmtId="6" fontId="6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/>
    </xf>
    <xf numFmtId="0" fontId="6" fillId="0" borderId="0" xfId="0" applyFont="1" applyAlignment="1"/>
  </cellXfs>
  <cellStyles count="5">
    <cellStyle name="Currency" xfId="4" builtinId="4"/>
    <cellStyle name="Normal" xfId="0" builtinId="0"/>
    <cellStyle name="Normal 2" xfId="2" xr:uid="{00000000-0005-0000-0000-000002000000}"/>
    <cellStyle name="Normal 3" xfId="1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tabSelected="1" zoomScale="90" zoomScaleNormal="90" zoomScalePageLayoutView="50" workbookViewId="0">
      <selection activeCell="B4" sqref="B4"/>
    </sheetView>
  </sheetViews>
  <sheetFormatPr defaultRowHeight="12.75"/>
  <cols>
    <col min="1" max="1" width="5.28515625" customWidth="1"/>
    <col min="2" max="2" width="47.28515625" style="67" bestFit="1" customWidth="1"/>
    <col min="3" max="3" width="30.42578125" style="4" customWidth="1"/>
    <col min="4" max="4" width="20.42578125" customWidth="1"/>
    <col min="5" max="5" width="21.140625" customWidth="1"/>
    <col min="6" max="6" width="10.7109375" bestFit="1" customWidth="1"/>
    <col min="7" max="7" width="11" style="81" bestFit="1" customWidth="1"/>
    <col min="8" max="9" width="11" style="81" customWidth="1"/>
    <col min="10" max="11" width="12.140625" style="27" bestFit="1" customWidth="1"/>
    <col min="12" max="12" width="8.28515625" customWidth="1"/>
    <col min="13" max="13" width="9" customWidth="1"/>
  </cols>
  <sheetData>
    <row r="1" spans="1:12" ht="20.25">
      <c r="A1" s="100" t="s">
        <v>62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2">
      <c r="A2" s="132" t="s">
        <v>63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4" spans="1:12" s="1" customFormat="1" ht="20.25">
      <c r="A4" s="43"/>
      <c r="B4" s="60"/>
      <c r="C4" s="56"/>
      <c r="D4" s="43"/>
      <c r="E4" s="43"/>
      <c r="F4" s="43"/>
      <c r="G4" s="76"/>
      <c r="H4" s="76"/>
      <c r="I4" s="76"/>
      <c r="J4" s="49"/>
      <c r="K4" s="49"/>
    </row>
    <row r="5" spans="1:12" s="1" customFormat="1" ht="20.25">
      <c r="A5" s="1" t="s">
        <v>31</v>
      </c>
      <c r="B5" s="60"/>
      <c r="C5" s="56"/>
      <c r="D5" s="43"/>
      <c r="E5" s="43"/>
      <c r="F5" s="43"/>
      <c r="G5" s="76"/>
      <c r="H5" s="76"/>
      <c r="I5" s="76"/>
      <c r="J5" s="49"/>
      <c r="K5" s="49"/>
    </row>
    <row r="6" spans="1:12">
      <c r="B6" s="4"/>
      <c r="C6"/>
      <c r="F6" s="81"/>
      <c r="I6" s="27"/>
      <c r="K6"/>
    </row>
    <row r="7" spans="1:12" ht="31.5" customHeight="1">
      <c r="B7" s="5" t="s">
        <v>61</v>
      </c>
      <c r="C7" s="5" t="s">
        <v>0</v>
      </c>
      <c r="D7" s="3" t="s">
        <v>4</v>
      </c>
      <c r="E7" s="88" t="s">
        <v>48</v>
      </c>
      <c r="F7" s="89"/>
      <c r="G7" s="103" t="s">
        <v>5</v>
      </c>
      <c r="H7" s="104"/>
      <c r="I7" s="88" t="s">
        <v>29</v>
      </c>
      <c r="J7" s="89"/>
      <c r="K7" s="103" t="s">
        <v>47</v>
      </c>
      <c r="L7" s="104"/>
    </row>
    <row r="8" spans="1:12" s="54" customFormat="1" ht="38.25">
      <c r="B8" s="30"/>
      <c r="C8" s="30"/>
      <c r="D8" s="31"/>
      <c r="E8" s="30" t="s">
        <v>15</v>
      </c>
      <c r="F8" s="30" t="s">
        <v>16</v>
      </c>
      <c r="G8" s="31" t="s">
        <v>17</v>
      </c>
      <c r="H8" s="31" t="s">
        <v>18</v>
      </c>
      <c r="I8" s="30" t="s">
        <v>15</v>
      </c>
      <c r="J8" s="30" t="s">
        <v>16</v>
      </c>
      <c r="K8" s="31" t="s">
        <v>40</v>
      </c>
      <c r="L8" s="31" t="s">
        <v>41</v>
      </c>
    </row>
    <row r="9" spans="1:12" s="4" customFormat="1" ht="31.5" customHeight="1">
      <c r="B9" s="92" t="s">
        <v>22</v>
      </c>
      <c r="C9" s="94" t="s">
        <v>32</v>
      </c>
      <c r="D9" s="92" t="s">
        <v>51</v>
      </c>
      <c r="E9" s="84">
        <f>'PS&amp;T April 2018'!B21</f>
        <v>56604</v>
      </c>
      <c r="F9" s="84">
        <f>'MC April 2019'!B19</f>
        <v>57880</v>
      </c>
      <c r="G9" s="101">
        <f>'PS&amp;T April 2018'!$C$28</f>
        <v>102661</v>
      </c>
      <c r="H9" s="101">
        <f>'MC April 2019'!$C$25</f>
        <v>102093</v>
      </c>
      <c r="I9" s="84">
        <f>'PS&amp;T April 2018'!D21</f>
        <v>1944</v>
      </c>
      <c r="J9" s="84">
        <f>'MC April 2019'!D19</f>
        <v>2324</v>
      </c>
      <c r="K9" s="105"/>
      <c r="L9" s="106"/>
    </row>
    <row r="10" spans="1:12" s="16" customFormat="1" ht="31.5" customHeight="1">
      <c r="B10" s="93"/>
      <c r="C10" s="95"/>
      <c r="D10" s="93"/>
      <c r="E10" s="85"/>
      <c r="F10" s="85"/>
      <c r="G10" s="102"/>
      <c r="H10" s="102"/>
      <c r="I10" s="85"/>
      <c r="J10" s="85"/>
      <c r="K10" s="107"/>
      <c r="L10" s="108"/>
    </row>
    <row r="11" spans="1:12" s="16" customFormat="1">
      <c r="B11" s="94" t="s">
        <v>23</v>
      </c>
      <c r="C11" s="94" t="s">
        <v>33</v>
      </c>
      <c r="D11" s="98" t="s">
        <v>24</v>
      </c>
      <c r="E11" s="84">
        <f>'PS&amp;T April 2018'!B23</f>
        <v>62726</v>
      </c>
      <c r="F11" s="84">
        <f>'MC April 2019'!B21</f>
        <v>64093</v>
      </c>
      <c r="G11" s="101">
        <f>'PS&amp;T April 2018'!$C$28</f>
        <v>102661</v>
      </c>
      <c r="H11" s="101">
        <f>'MC April 2019'!$C$25</f>
        <v>102093</v>
      </c>
      <c r="I11" s="84">
        <f>'PS&amp;T April 2018'!D23</f>
        <v>2109</v>
      </c>
      <c r="J11" s="84">
        <f>'MC April 2019'!D21</f>
        <v>2542</v>
      </c>
      <c r="K11" s="109"/>
      <c r="L11" s="110"/>
    </row>
    <row r="12" spans="1:12" s="16" customFormat="1">
      <c r="B12" s="95"/>
      <c r="C12" s="95"/>
      <c r="D12" s="99"/>
      <c r="E12" s="85"/>
      <c r="F12" s="85"/>
      <c r="G12" s="102"/>
      <c r="H12" s="102"/>
      <c r="I12" s="85"/>
      <c r="J12" s="85"/>
      <c r="K12" s="111"/>
      <c r="L12" s="112"/>
    </row>
    <row r="13" spans="1:12" s="16" customFormat="1" ht="21.95" customHeight="1">
      <c r="B13" s="117" t="s">
        <v>42</v>
      </c>
      <c r="C13" s="94" t="s">
        <v>34</v>
      </c>
      <c r="D13" s="92" t="s">
        <v>52</v>
      </c>
      <c r="E13" s="84">
        <f>'PS&amp;T April 2018'!B25</f>
        <v>69603</v>
      </c>
      <c r="F13" s="84">
        <f>'MC April 2019'!B23</f>
        <v>71181</v>
      </c>
      <c r="G13" s="127">
        <f>'PS&amp;T April 2018'!$C$28</f>
        <v>102661</v>
      </c>
      <c r="H13" s="125">
        <f>'MC April 2019'!$C$25</f>
        <v>102093</v>
      </c>
      <c r="I13" s="83">
        <f>'PS&amp;T April 2018'!D25</f>
        <v>2294</v>
      </c>
      <c r="J13" s="83">
        <f>'MC April 2019'!D23</f>
        <v>2775</v>
      </c>
      <c r="K13" s="83">
        <f>'PS&amp;T April 2018'!D$28</f>
        <v>2587</v>
      </c>
      <c r="L13" s="83">
        <f>'MC April 2019'!D$25</f>
        <v>3554</v>
      </c>
    </row>
    <row r="14" spans="1:12" s="16" customFormat="1" ht="21.95" customHeight="1">
      <c r="B14" s="118"/>
      <c r="C14" s="116"/>
      <c r="D14" s="115"/>
      <c r="E14" s="90"/>
      <c r="F14" s="90"/>
      <c r="G14" s="128"/>
      <c r="H14" s="125"/>
      <c r="I14" s="83"/>
      <c r="J14" s="83"/>
      <c r="K14" s="83"/>
      <c r="L14" s="83"/>
    </row>
    <row r="15" spans="1:12" s="16" customFormat="1" ht="21.95" customHeight="1">
      <c r="B15" s="118"/>
      <c r="C15" s="116"/>
      <c r="D15" s="115"/>
      <c r="E15" s="90"/>
      <c r="F15" s="90"/>
      <c r="G15" s="128"/>
      <c r="H15" s="125"/>
      <c r="I15" s="83"/>
      <c r="J15" s="83"/>
      <c r="K15" s="83"/>
      <c r="L15" s="83"/>
    </row>
    <row r="16" spans="1:12" s="16" customFormat="1" ht="21.95" customHeight="1">
      <c r="B16" s="119"/>
      <c r="C16" s="95"/>
      <c r="D16" s="93"/>
      <c r="E16" s="85"/>
      <c r="F16" s="85"/>
      <c r="G16" s="129"/>
      <c r="H16" s="125"/>
      <c r="I16" s="83"/>
      <c r="J16" s="83"/>
      <c r="K16" s="83"/>
      <c r="L16" s="83"/>
    </row>
    <row r="17" spans="1:14" s="16" customFormat="1" ht="97.5" customHeight="1">
      <c r="B17" s="46" t="s">
        <v>30</v>
      </c>
      <c r="C17" s="46" t="s">
        <v>35</v>
      </c>
      <c r="D17" s="41" t="s">
        <v>53</v>
      </c>
      <c r="E17" s="42">
        <f>'PS&amp;T April 2018'!B$28</f>
        <v>81446</v>
      </c>
      <c r="F17" s="75">
        <f>'MC April 2019'!B$25</f>
        <v>80768</v>
      </c>
      <c r="G17" s="82">
        <f>'PS&amp;T April 2018'!$C$28</f>
        <v>102661</v>
      </c>
      <c r="H17" s="74">
        <f>'MC April 2019'!$C$25</f>
        <v>102093</v>
      </c>
      <c r="I17" s="48"/>
      <c r="J17" s="48"/>
      <c r="K17" s="48"/>
      <c r="L17" s="48"/>
    </row>
    <row r="18" spans="1:14" s="16" customFormat="1">
      <c r="B18" s="61"/>
      <c r="C18" s="21"/>
      <c r="D18" s="20"/>
      <c r="E18" s="22"/>
      <c r="F18" s="47"/>
      <c r="G18" s="47"/>
      <c r="H18" s="47"/>
      <c r="I18" s="47"/>
      <c r="J18" s="23"/>
      <c r="K18" s="23"/>
      <c r="L18" s="33"/>
      <c r="M18" s="33"/>
      <c r="N18" s="33"/>
    </row>
    <row r="19" spans="1:14" ht="26.25" customHeight="1">
      <c r="A19" s="1" t="s">
        <v>50</v>
      </c>
      <c r="B19" s="62"/>
      <c r="C19" s="58"/>
      <c r="D19" s="35"/>
      <c r="E19" s="35"/>
      <c r="F19" s="35"/>
      <c r="G19" s="78"/>
      <c r="H19" s="78"/>
      <c r="I19" s="78"/>
      <c r="J19" s="50"/>
      <c r="K19" s="50"/>
      <c r="L19" s="32"/>
      <c r="M19" s="32"/>
      <c r="N19" s="32"/>
    </row>
    <row r="20" spans="1:14" ht="12.75" customHeight="1">
      <c r="A20" s="1"/>
      <c r="B20" s="63"/>
      <c r="C20" s="59"/>
      <c r="D20" s="34"/>
      <c r="E20" s="34"/>
      <c r="F20" s="34"/>
      <c r="G20" s="79"/>
      <c r="H20" s="79"/>
      <c r="I20" s="79"/>
      <c r="J20" s="51"/>
      <c r="K20" s="51"/>
      <c r="L20" s="32"/>
      <c r="M20" s="32"/>
      <c r="N20" s="32"/>
    </row>
    <row r="21" spans="1:14" ht="24.75" customHeight="1">
      <c r="B21" s="5" t="s">
        <v>61</v>
      </c>
      <c r="C21" s="5" t="s">
        <v>0</v>
      </c>
      <c r="D21" s="3" t="s">
        <v>4</v>
      </c>
      <c r="E21" s="88" t="s">
        <v>19</v>
      </c>
      <c r="F21" s="89"/>
      <c r="G21" s="103" t="s">
        <v>5</v>
      </c>
      <c r="H21" s="104"/>
      <c r="I21" s="88" t="s">
        <v>29</v>
      </c>
      <c r="J21" s="89"/>
      <c r="K21" s="103" t="s">
        <v>47</v>
      </c>
      <c r="L21" s="104"/>
    </row>
    <row r="22" spans="1:14" s="55" customFormat="1" ht="38.25">
      <c r="A22" s="54"/>
      <c r="B22" s="30"/>
      <c r="C22" s="30"/>
      <c r="D22" s="31"/>
      <c r="E22" s="30" t="s">
        <v>15</v>
      </c>
      <c r="F22" s="30" t="s">
        <v>16</v>
      </c>
      <c r="G22" s="31" t="s">
        <v>17</v>
      </c>
      <c r="H22" s="31" t="s">
        <v>18</v>
      </c>
      <c r="I22" s="30" t="s">
        <v>15</v>
      </c>
      <c r="J22" s="30" t="s">
        <v>16</v>
      </c>
      <c r="K22" s="31" t="s">
        <v>40</v>
      </c>
      <c r="L22" s="31" t="s">
        <v>41</v>
      </c>
    </row>
    <row r="23" spans="1:14" ht="31.5" customHeight="1">
      <c r="B23" s="92" t="s">
        <v>25</v>
      </c>
      <c r="C23" s="92" t="s">
        <v>34</v>
      </c>
      <c r="D23" s="92" t="s">
        <v>54</v>
      </c>
      <c r="E23" s="96">
        <f>'PS&amp;T April 2018'!B25</f>
        <v>69603</v>
      </c>
      <c r="F23" s="96">
        <f>'MC April 2019'!B23</f>
        <v>71181</v>
      </c>
      <c r="G23" s="101">
        <f>'PS&amp;T April 2018'!$C$28</f>
        <v>102661</v>
      </c>
      <c r="H23" s="125">
        <f>'MC April 2019'!$C$25</f>
        <v>102093</v>
      </c>
      <c r="I23" s="91">
        <f>'PS&amp;T April 2018'!D25</f>
        <v>2294</v>
      </c>
      <c r="J23" s="91">
        <f>'MC April 2019'!D23</f>
        <v>2775</v>
      </c>
      <c r="K23" s="84">
        <f>'PS&amp;T April 2018'!$D$28</f>
        <v>2587</v>
      </c>
      <c r="L23" s="84">
        <f>'MC April 2019'!$D$25</f>
        <v>3554</v>
      </c>
    </row>
    <row r="24" spans="1:14" ht="31.5" customHeight="1">
      <c r="B24" s="93"/>
      <c r="C24" s="93"/>
      <c r="D24" s="93"/>
      <c r="E24" s="97"/>
      <c r="F24" s="97"/>
      <c r="G24" s="102"/>
      <c r="H24" s="125"/>
      <c r="I24" s="91"/>
      <c r="J24" s="91"/>
      <c r="K24" s="85"/>
      <c r="L24" s="85"/>
    </row>
    <row r="25" spans="1:14" ht="191.25">
      <c r="B25" s="41" t="s">
        <v>36</v>
      </c>
      <c r="C25" s="41">
        <v>25</v>
      </c>
      <c r="D25" s="41" t="s">
        <v>55</v>
      </c>
      <c r="E25" s="75">
        <f>'PS&amp;T April 2018'!B$28</f>
        <v>81446</v>
      </c>
      <c r="F25" s="45">
        <f>'MC April 2019'!B$25</f>
        <v>80768</v>
      </c>
      <c r="G25" s="74">
        <f>'PS&amp;T April 2018'!$C$28</f>
        <v>102661</v>
      </c>
      <c r="H25" s="74">
        <f>'MC April 2019'!$C$25</f>
        <v>102093</v>
      </c>
      <c r="I25" s="52"/>
      <c r="J25" s="52"/>
      <c r="K25"/>
    </row>
    <row r="26" spans="1:14">
      <c r="B26" s="64"/>
      <c r="C26" s="22"/>
      <c r="D26" s="22"/>
      <c r="E26" s="22"/>
      <c r="F26" s="36"/>
      <c r="G26" s="36"/>
      <c r="H26" s="80"/>
      <c r="I26" s="80"/>
      <c r="J26" s="52"/>
      <c r="K26" s="52"/>
      <c r="L26" s="48"/>
      <c r="M26" s="48"/>
      <c r="N26" s="28"/>
    </row>
    <row r="27" spans="1:14" ht="20.25">
      <c r="A27" s="1" t="s">
        <v>38</v>
      </c>
      <c r="B27" s="64"/>
      <c r="C27" s="22"/>
      <c r="D27" s="37"/>
      <c r="E27" s="22"/>
      <c r="F27" s="38"/>
      <c r="G27" s="36"/>
      <c r="H27" s="36"/>
      <c r="I27" s="36"/>
      <c r="J27" s="52"/>
      <c r="K27" s="52"/>
      <c r="L27" s="48"/>
      <c r="M27" s="48"/>
      <c r="N27" s="28"/>
    </row>
    <row r="28" spans="1:14" ht="20.25">
      <c r="A28" s="1"/>
      <c r="B28" s="65"/>
      <c r="C28" s="18"/>
      <c r="D28" s="24"/>
      <c r="E28" s="18"/>
      <c r="F28" s="25"/>
      <c r="G28" s="26"/>
      <c r="H28" s="26"/>
      <c r="I28" s="26"/>
      <c r="J28" s="53"/>
      <c r="K28" s="53"/>
      <c r="L28" s="47"/>
      <c r="M28" s="47"/>
      <c r="N28" s="28"/>
    </row>
    <row r="29" spans="1:14" ht="31.5" customHeight="1">
      <c r="B29" s="5" t="s">
        <v>61</v>
      </c>
      <c r="C29" s="5" t="s">
        <v>0</v>
      </c>
      <c r="D29" s="3" t="s">
        <v>4</v>
      </c>
      <c r="E29" s="88" t="s">
        <v>19</v>
      </c>
      <c r="F29" s="89"/>
      <c r="G29" s="103" t="s">
        <v>5</v>
      </c>
      <c r="H29" s="104"/>
      <c r="I29" s="88" t="s">
        <v>29</v>
      </c>
      <c r="J29" s="89"/>
      <c r="K29" s="103" t="s">
        <v>47</v>
      </c>
      <c r="L29" s="104"/>
    </row>
    <row r="30" spans="1:14" s="54" customFormat="1" ht="38.25">
      <c r="B30" s="30"/>
      <c r="C30" s="30"/>
      <c r="D30" s="31"/>
      <c r="E30" s="30" t="s">
        <v>15</v>
      </c>
      <c r="F30" s="30" t="s">
        <v>16</v>
      </c>
      <c r="G30" s="31" t="s">
        <v>17</v>
      </c>
      <c r="H30" s="31" t="s">
        <v>18</v>
      </c>
      <c r="I30" s="30" t="s">
        <v>15</v>
      </c>
      <c r="J30" s="30" t="s">
        <v>16</v>
      </c>
      <c r="K30" s="31" t="s">
        <v>40</v>
      </c>
      <c r="L30" s="31" t="s">
        <v>41</v>
      </c>
    </row>
    <row r="31" spans="1:14" s="16" customFormat="1" ht="31.5" customHeight="1">
      <c r="B31" s="92" t="s">
        <v>26</v>
      </c>
      <c r="C31" s="94" t="s">
        <v>32</v>
      </c>
      <c r="D31" s="92" t="s">
        <v>51</v>
      </c>
      <c r="E31" s="86">
        <f>'PS&amp;T April 2018'!B21</f>
        <v>56604</v>
      </c>
      <c r="F31" s="86">
        <f>'MC April 2019'!B19</f>
        <v>57880</v>
      </c>
      <c r="G31" s="101">
        <f>'PS&amp;T April 2018'!$C$28</f>
        <v>102661</v>
      </c>
      <c r="H31" s="101">
        <f>'MC April 2019'!$C$25</f>
        <v>102093</v>
      </c>
      <c r="I31" s="84">
        <f>'PS&amp;T April 2018'!D21</f>
        <v>1944</v>
      </c>
      <c r="J31" s="84">
        <f>'MC April 2019'!D19</f>
        <v>2324</v>
      </c>
      <c r="K31" s="113"/>
      <c r="L31" s="113"/>
    </row>
    <row r="32" spans="1:14" s="16" customFormat="1" ht="31.5" customHeight="1">
      <c r="B32" s="93"/>
      <c r="C32" s="95"/>
      <c r="D32" s="93"/>
      <c r="E32" s="87"/>
      <c r="F32" s="87"/>
      <c r="G32" s="102"/>
      <c r="H32" s="102"/>
      <c r="I32" s="85"/>
      <c r="J32" s="85"/>
      <c r="K32" s="113"/>
      <c r="L32" s="113"/>
    </row>
    <row r="33" spans="1:13" s="16" customFormat="1">
      <c r="B33" s="92" t="s">
        <v>27</v>
      </c>
      <c r="C33" s="94" t="s">
        <v>33</v>
      </c>
      <c r="D33" s="98" t="s">
        <v>24</v>
      </c>
      <c r="E33" s="84">
        <f>'PS&amp;T April 2018'!B23</f>
        <v>62726</v>
      </c>
      <c r="F33" s="84">
        <f>'MC April 2019'!B21</f>
        <v>64093</v>
      </c>
      <c r="G33" s="101">
        <f>'PS&amp;T April 2018'!$C$28</f>
        <v>102661</v>
      </c>
      <c r="H33" s="101">
        <f>'MC April 2019'!$C$25</f>
        <v>102093</v>
      </c>
      <c r="I33" s="84">
        <f>'PS&amp;T April 2018'!D23</f>
        <v>2109</v>
      </c>
      <c r="J33" s="84">
        <f>'MC April 2019'!D21</f>
        <v>2542</v>
      </c>
      <c r="K33" s="114"/>
      <c r="L33" s="114"/>
    </row>
    <row r="34" spans="1:13" s="16" customFormat="1" ht="18.75" customHeight="1">
      <c r="B34" s="93"/>
      <c r="C34" s="95"/>
      <c r="D34" s="99"/>
      <c r="E34" s="85"/>
      <c r="F34" s="85"/>
      <c r="G34" s="102"/>
      <c r="H34" s="102"/>
      <c r="I34" s="85"/>
      <c r="J34" s="85"/>
      <c r="K34" s="114"/>
      <c r="L34" s="114"/>
    </row>
    <row r="35" spans="1:13" s="16" customFormat="1" ht="48" customHeight="1">
      <c r="B35" s="92" t="s">
        <v>28</v>
      </c>
      <c r="C35" s="94" t="s">
        <v>34</v>
      </c>
      <c r="D35" s="92" t="s">
        <v>56</v>
      </c>
      <c r="E35" s="84">
        <f>'PS&amp;T April 2018'!B25</f>
        <v>69603</v>
      </c>
      <c r="F35" s="84">
        <f>'MC April 2019'!B23</f>
        <v>71181</v>
      </c>
      <c r="G35" s="101">
        <f>'PS&amp;T April 2018'!$C$28</f>
        <v>102661</v>
      </c>
      <c r="H35" s="125">
        <f>'MC April 2019'!$C$25</f>
        <v>102093</v>
      </c>
      <c r="I35" s="83">
        <f>'PS&amp;T April 2018'!D25</f>
        <v>2294</v>
      </c>
      <c r="J35" s="83">
        <f>'MC April 2019'!D23</f>
        <v>2775</v>
      </c>
      <c r="K35" s="83">
        <f>'PS&amp;T April 2018'!$D$28</f>
        <v>2587</v>
      </c>
      <c r="L35" s="84">
        <f>'MC April 2019'!$D$25</f>
        <v>3554</v>
      </c>
    </row>
    <row r="36" spans="1:13" s="16" customFormat="1" ht="48" customHeight="1">
      <c r="B36" s="93"/>
      <c r="C36" s="95"/>
      <c r="D36" s="93"/>
      <c r="E36" s="85"/>
      <c r="F36" s="85"/>
      <c r="G36" s="102"/>
      <c r="H36" s="125"/>
      <c r="I36" s="83"/>
      <c r="J36" s="83"/>
      <c r="K36" s="83"/>
      <c r="L36" s="85"/>
    </row>
    <row r="37" spans="1:13" s="16" customFormat="1" ht="114" customHeight="1">
      <c r="B37" s="41" t="s">
        <v>37</v>
      </c>
      <c r="C37" s="46">
        <v>25</v>
      </c>
      <c r="D37" s="41" t="s">
        <v>57</v>
      </c>
      <c r="E37" s="75">
        <f>'PS&amp;T April 2018'!B$28</f>
        <v>81446</v>
      </c>
      <c r="F37" s="45">
        <f>'MC April 2019'!B$25</f>
        <v>80768</v>
      </c>
      <c r="G37" s="45">
        <f>'PS&amp;T April 2018'!$C$28</f>
        <v>102661</v>
      </c>
      <c r="H37" s="77">
        <f>'MC April 2019'!$C$25</f>
        <v>102093</v>
      </c>
      <c r="I37" s="52"/>
      <c r="J37" s="52"/>
      <c r="K37" s="33"/>
    </row>
    <row r="38" spans="1:13" s="16" customFormat="1">
      <c r="B38" s="61"/>
      <c r="C38" s="22"/>
      <c r="D38" s="20"/>
      <c r="E38" s="22"/>
      <c r="F38" s="36"/>
      <c r="G38" s="36"/>
      <c r="H38" s="36"/>
      <c r="I38" s="36"/>
      <c r="J38" s="52"/>
      <c r="K38" s="52"/>
      <c r="L38" s="48"/>
      <c r="M38" s="48"/>
    </row>
    <row r="39" spans="1:13" ht="20.25">
      <c r="A39" s="39" t="s">
        <v>39</v>
      </c>
      <c r="B39" s="61"/>
      <c r="C39" s="22"/>
      <c r="D39" s="20"/>
      <c r="E39" s="22"/>
      <c r="F39" s="47"/>
      <c r="G39" s="47"/>
      <c r="H39" s="47"/>
      <c r="I39" s="47"/>
      <c r="J39" s="23"/>
      <c r="K39" s="23"/>
      <c r="L39" s="48"/>
      <c r="M39" s="48"/>
    </row>
    <row r="40" spans="1:13" ht="20.25">
      <c r="A40" s="1"/>
      <c r="B40" s="66"/>
      <c r="C40" s="18"/>
      <c r="D40" s="17"/>
      <c r="E40" s="18"/>
      <c r="F40" s="47"/>
      <c r="G40" s="73"/>
      <c r="H40" s="73"/>
      <c r="I40" s="73"/>
      <c r="J40" s="19"/>
      <c r="K40" s="19"/>
      <c r="L40" s="47"/>
      <c r="M40" s="47"/>
    </row>
    <row r="41" spans="1:13" ht="31.5" customHeight="1">
      <c r="B41" s="5" t="s">
        <v>61</v>
      </c>
      <c r="C41" s="5" t="s">
        <v>0</v>
      </c>
      <c r="D41" s="3" t="s">
        <v>4</v>
      </c>
      <c r="E41" s="88" t="s">
        <v>19</v>
      </c>
      <c r="F41" s="89"/>
      <c r="G41" s="103" t="s">
        <v>5</v>
      </c>
      <c r="H41" s="104"/>
      <c r="I41" s="88" t="s">
        <v>29</v>
      </c>
      <c r="J41" s="89"/>
      <c r="K41" s="103" t="s">
        <v>47</v>
      </c>
      <c r="L41" s="104"/>
    </row>
    <row r="42" spans="1:13" s="29" customFormat="1" ht="38.25">
      <c r="B42" s="30"/>
      <c r="C42" s="30"/>
      <c r="D42" s="31"/>
      <c r="E42" s="30" t="s">
        <v>15</v>
      </c>
      <c r="F42" s="30" t="s">
        <v>16</v>
      </c>
      <c r="G42" s="31" t="s">
        <v>17</v>
      </c>
      <c r="H42" s="31" t="s">
        <v>18</v>
      </c>
      <c r="I42" s="30" t="s">
        <v>15</v>
      </c>
      <c r="J42" s="30" t="s">
        <v>16</v>
      </c>
      <c r="K42" s="31" t="s">
        <v>40</v>
      </c>
      <c r="L42" s="31" t="s">
        <v>41</v>
      </c>
    </row>
    <row r="43" spans="1:13" s="16" customFormat="1" ht="18.95" customHeight="1">
      <c r="B43" s="117" t="s">
        <v>43</v>
      </c>
      <c r="C43" s="94" t="s">
        <v>34</v>
      </c>
      <c r="D43" s="92" t="s">
        <v>54</v>
      </c>
      <c r="E43" s="84">
        <f>'PS&amp;T April 2018'!B25</f>
        <v>69603</v>
      </c>
      <c r="F43" s="84">
        <f>'MC April 2019'!B23</f>
        <v>71181</v>
      </c>
      <c r="G43" s="101">
        <f>'PS&amp;T April 2018'!$C$28</f>
        <v>102661</v>
      </c>
      <c r="H43" s="101">
        <f>'MC April 2019'!$C$25</f>
        <v>102093</v>
      </c>
      <c r="I43" s="83">
        <f>'PS&amp;T April 2018'!D25</f>
        <v>2294</v>
      </c>
      <c r="J43" s="83">
        <f>'MC April 2019'!D23</f>
        <v>2775</v>
      </c>
      <c r="K43" s="123">
        <f>'PS&amp;T April 2018'!$D$28</f>
        <v>2587</v>
      </c>
      <c r="L43" s="84">
        <f>'MC April 2019'!$D$25</f>
        <v>3554</v>
      </c>
    </row>
    <row r="44" spans="1:13" s="16" customFormat="1" ht="18.95" customHeight="1">
      <c r="B44" s="118"/>
      <c r="C44" s="116"/>
      <c r="D44" s="115"/>
      <c r="E44" s="90"/>
      <c r="F44" s="90"/>
      <c r="G44" s="120"/>
      <c r="H44" s="120"/>
      <c r="I44" s="83"/>
      <c r="J44" s="83"/>
      <c r="K44" s="126"/>
      <c r="L44" s="90"/>
    </row>
    <row r="45" spans="1:13" s="16" customFormat="1" ht="18.95" customHeight="1">
      <c r="B45" s="118"/>
      <c r="C45" s="116"/>
      <c r="D45" s="115"/>
      <c r="E45" s="90"/>
      <c r="F45" s="90"/>
      <c r="G45" s="120"/>
      <c r="H45" s="120"/>
      <c r="I45" s="83"/>
      <c r="J45" s="83"/>
      <c r="K45" s="126"/>
      <c r="L45" s="90"/>
    </row>
    <row r="46" spans="1:13" s="16" customFormat="1" ht="18.95" customHeight="1">
      <c r="B46" s="119"/>
      <c r="C46" s="95"/>
      <c r="D46" s="93"/>
      <c r="E46" s="85"/>
      <c r="F46" s="85"/>
      <c r="G46" s="102"/>
      <c r="H46" s="102"/>
      <c r="I46" s="83"/>
      <c r="J46" s="83"/>
      <c r="K46" s="124"/>
      <c r="L46" s="85"/>
    </row>
    <row r="47" spans="1:13" s="16" customFormat="1" ht="114.75">
      <c r="B47" s="44" t="s">
        <v>44</v>
      </c>
      <c r="C47" s="46">
        <v>25</v>
      </c>
      <c r="D47" s="41" t="s">
        <v>58</v>
      </c>
      <c r="E47" s="75">
        <f>'PS&amp;T April 2018'!B$28</f>
        <v>81446</v>
      </c>
      <c r="F47" s="75">
        <f>'MC April 2019'!B$25</f>
        <v>80768</v>
      </c>
      <c r="G47" s="75">
        <f>'PS&amp;T April 2018'!$C$28</f>
        <v>102661</v>
      </c>
      <c r="H47" s="75">
        <f>'MC April 2019'!$C$25</f>
        <v>102093</v>
      </c>
      <c r="I47" s="72"/>
      <c r="J47" s="72"/>
    </row>
    <row r="48" spans="1:13">
      <c r="B48" s="61"/>
      <c r="C48" s="21"/>
      <c r="D48" s="20"/>
      <c r="E48" s="22"/>
      <c r="F48" s="47"/>
      <c r="G48" s="47"/>
      <c r="H48" s="47"/>
      <c r="I48" s="47"/>
      <c r="J48" s="23"/>
      <c r="K48" s="23"/>
      <c r="L48" s="29"/>
      <c r="M48" s="29"/>
    </row>
    <row r="49" spans="1:13" ht="20.25">
      <c r="A49" s="39" t="s">
        <v>49</v>
      </c>
      <c r="B49" s="61"/>
      <c r="C49" s="21"/>
      <c r="D49" s="20"/>
      <c r="E49" s="22"/>
      <c r="F49" s="47"/>
      <c r="G49" s="47"/>
      <c r="H49" s="47"/>
      <c r="I49" s="47"/>
      <c r="J49" s="23"/>
      <c r="K49" s="23"/>
      <c r="L49" s="16"/>
      <c r="M49" s="16"/>
    </row>
    <row r="50" spans="1:13">
      <c r="A50" s="27"/>
      <c r="B50" s="61"/>
      <c r="C50" s="21"/>
      <c r="D50" s="20"/>
      <c r="E50" s="22"/>
      <c r="F50" s="47"/>
      <c r="G50" s="47"/>
      <c r="H50" s="47"/>
      <c r="I50" s="47"/>
      <c r="J50" s="23"/>
      <c r="K50" s="23"/>
    </row>
    <row r="51" spans="1:13" ht="31.5" customHeight="1">
      <c r="B51" s="5" t="s">
        <v>61</v>
      </c>
      <c r="C51" s="5" t="s">
        <v>0</v>
      </c>
      <c r="D51" s="3" t="s">
        <v>4</v>
      </c>
      <c r="E51" s="88" t="s">
        <v>19</v>
      </c>
      <c r="F51" s="89"/>
      <c r="G51" s="103" t="s">
        <v>5</v>
      </c>
      <c r="H51" s="104"/>
      <c r="I51" s="88" t="s">
        <v>29</v>
      </c>
      <c r="J51" s="89"/>
      <c r="K51" s="103" t="s">
        <v>47</v>
      </c>
      <c r="L51" s="104"/>
    </row>
    <row r="52" spans="1:13" s="29" customFormat="1" ht="38.25">
      <c r="B52" s="30"/>
      <c r="C52" s="30"/>
      <c r="D52" s="31"/>
      <c r="E52" s="30" t="s">
        <v>15</v>
      </c>
      <c r="F52" s="30" t="s">
        <v>16</v>
      </c>
      <c r="G52" s="31" t="s">
        <v>17</v>
      </c>
      <c r="H52" s="31" t="s">
        <v>18</v>
      </c>
      <c r="I52" s="30" t="s">
        <v>15</v>
      </c>
      <c r="J52" s="30" t="s">
        <v>16</v>
      </c>
      <c r="K52" s="31" t="s">
        <v>40</v>
      </c>
      <c r="L52" s="31" t="s">
        <v>41</v>
      </c>
    </row>
    <row r="53" spans="1:13" s="16" customFormat="1" ht="38.1" customHeight="1">
      <c r="B53" s="92" t="s">
        <v>45</v>
      </c>
      <c r="C53" s="94" t="s">
        <v>34</v>
      </c>
      <c r="D53" s="92" t="s">
        <v>54</v>
      </c>
      <c r="E53" s="84">
        <f>'PS&amp;T April 2018'!B25</f>
        <v>69603</v>
      </c>
      <c r="F53" s="84">
        <f>'MC April 2019'!B23</f>
        <v>71181</v>
      </c>
      <c r="G53" s="84">
        <f>'PS&amp;T April 2018'!$C$28</f>
        <v>102661</v>
      </c>
      <c r="H53" s="84">
        <f>'MC April 2019'!$C$25</f>
        <v>102093</v>
      </c>
      <c r="I53" s="83">
        <f>'PS&amp;T April 2018'!D25</f>
        <v>2294</v>
      </c>
      <c r="J53" s="83">
        <f>'MC April 2019'!D23</f>
        <v>2775</v>
      </c>
      <c r="K53" s="121">
        <f>'PS&amp;T April 2018'!D$28</f>
        <v>2587</v>
      </c>
      <c r="L53" s="123">
        <f>'MC April 2019'!D$25</f>
        <v>3554</v>
      </c>
    </row>
    <row r="54" spans="1:13" ht="38.1" customHeight="1">
      <c r="B54" s="93"/>
      <c r="C54" s="95"/>
      <c r="D54" s="93"/>
      <c r="E54" s="85"/>
      <c r="F54" s="85"/>
      <c r="G54" s="85"/>
      <c r="H54" s="85"/>
      <c r="I54" s="83"/>
      <c r="J54" s="83"/>
      <c r="K54" s="122"/>
      <c r="L54" s="124"/>
    </row>
    <row r="55" spans="1:13" ht="143.25" customHeight="1">
      <c r="B55" s="57" t="s">
        <v>46</v>
      </c>
      <c r="C55" s="40">
        <v>25</v>
      </c>
      <c r="D55" s="41" t="s">
        <v>59</v>
      </c>
      <c r="E55" s="75">
        <f>'PS&amp;T April 2018'!B$28</f>
        <v>81446</v>
      </c>
      <c r="F55" s="75">
        <f>'MC April 2019'!B$25</f>
        <v>80768</v>
      </c>
      <c r="G55" s="75">
        <f>'PS&amp;T April 2018'!$C$28</f>
        <v>102661</v>
      </c>
      <c r="H55" s="75">
        <f>'MC April 2019'!$C$25</f>
        <v>102093</v>
      </c>
      <c r="I55" s="52"/>
      <c r="J55" s="72"/>
      <c r="K55"/>
    </row>
    <row r="57" spans="1:13" ht="15.75">
      <c r="E57" s="2"/>
    </row>
  </sheetData>
  <mergeCells count="116">
    <mergeCell ref="B13:B16"/>
    <mergeCell ref="C13:C16"/>
    <mergeCell ref="D13:D16"/>
    <mergeCell ref="E13:E16"/>
    <mergeCell ref="F13:F16"/>
    <mergeCell ref="G13:G16"/>
    <mergeCell ref="H13:H16"/>
    <mergeCell ref="I13:I16"/>
    <mergeCell ref="J13:J16"/>
    <mergeCell ref="K53:K54"/>
    <mergeCell ref="L53:L54"/>
    <mergeCell ref="G21:H21"/>
    <mergeCell ref="G23:G24"/>
    <mergeCell ref="H23:H24"/>
    <mergeCell ref="G29:H29"/>
    <mergeCell ref="G41:H41"/>
    <mergeCell ref="G51:H51"/>
    <mergeCell ref="G31:G32"/>
    <mergeCell ref="H31:H32"/>
    <mergeCell ref="G33:G34"/>
    <mergeCell ref="H33:H34"/>
    <mergeCell ref="G35:G36"/>
    <mergeCell ref="H35:H36"/>
    <mergeCell ref="J43:J46"/>
    <mergeCell ref="I43:I46"/>
    <mergeCell ref="J53:J54"/>
    <mergeCell ref="I53:I54"/>
    <mergeCell ref="J33:J34"/>
    <mergeCell ref="I33:I34"/>
    <mergeCell ref="K41:L41"/>
    <mergeCell ref="K43:K46"/>
    <mergeCell ref="L43:L46"/>
    <mergeCell ref="K51:L51"/>
    <mergeCell ref="D43:D46"/>
    <mergeCell ref="C43:C46"/>
    <mergeCell ref="B43:B46"/>
    <mergeCell ref="G43:G46"/>
    <mergeCell ref="H43:H46"/>
    <mergeCell ref="G53:G54"/>
    <mergeCell ref="H53:H54"/>
    <mergeCell ref="F53:F54"/>
    <mergeCell ref="E53:E54"/>
    <mergeCell ref="D53:D54"/>
    <mergeCell ref="C53:C54"/>
    <mergeCell ref="B53:B54"/>
    <mergeCell ref="E51:F51"/>
    <mergeCell ref="K7:L7"/>
    <mergeCell ref="K9:L10"/>
    <mergeCell ref="K11:L12"/>
    <mergeCell ref="K21:L21"/>
    <mergeCell ref="K23:K24"/>
    <mergeCell ref="L23:L24"/>
    <mergeCell ref="K29:L29"/>
    <mergeCell ref="K31:L32"/>
    <mergeCell ref="K33:L34"/>
    <mergeCell ref="K13:K16"/>
    <mergeCell ref="L13:L16"/>
    <mergeCell ref="A1:K1"/>
    <mergeCell ref="C11:C12"/>
    <mergeCell ref="B9:B10"/>
    <mergeCell ref="C9:C10"/>
    <mergeCell ref="D9:D10"/>
    <mergeCell ref="H9:H10"/>
    <mergeCell ref="F9:F10"/>
    <mergeCell ref="D11:D12"/>
    <mergeCell ref="B11:B12"/>
    <mergeCell ref="E7:F7"/>
    <mergeCell ref="G7:H7"/>
    <mergeCell ref="I7:J7"/>
    <mergeCell ref="G11:G12"/>
    <mergeCell ref="H11:H12"/>
    <mergeCell ref="E11:E12"/>
    <mergeCell ref="F11:F12"/>
    <mergeCell ref="I11:I12"/>
    <mergeCell ref="J11:J12"/>
    <mergeCell ref="I9:I10"/>
    <mergeCell ref="J9:J10"/>
    <mergeCell ref="E9:E10"/>
    <mergeCell ref="G9:G10"/>
    <mergeCell ref="I51:J51"/>
    <mergeCell ref="F35:F36"/>
    <mergeCell ref="I35:I36"/>
    <mergeCell ref="J35:J36"/>
    <mergeCell ref="E21:F21"/>
    <mergeCell ref="I21:J21"/>
    <mergeCell ref="J23:J24"/>
    <mergeCell ref="B35:B36"/>
    <mergeCell ref="C35:C36"/>
    <mergeCell ref="D35:D36"/>
    <mergeCell ref="E35:E36"/>
    <mergeCell ref="C23:C24"/>
    <mergeCell ref="D23:D24"/>
    <mergeCell ref="E23:E24"/>
    <mergeCell ref="F23:F24"/>
    <mergeCell ref="I23:I24"/>
    <mergeCell ref="B33:B34"/>
    <mergeCell ref="C33:C34"/>
    <mergeCell ref="D33:D34"/>
    <mergeCell ref="E33:E34"/>
    <mergeCell ref="B31:B32"/>
    <mergeCell ref="B23:B24"/>
    <mergeCell ref="C31:C32"/>
    <mergeCell ref="D31:D32"/>
    <mergeCell ref="K35:K36"/>
    <mergeCell ref="L35:L36"/>
    <mergeCell ref="E31:E32"/>
    <mergeCell ref="J31:J32"/>
    <mergeCell ref="E29:F29"/>
    <mergeCell ref="I29:J29"/>
    <mergeCell ref="F43:F46"/>
    <mergeCell ref="E41:F41"/>
    <mergeCell ref="I41:J41"/>
    <mergeCell ref="E43:E46"/>
    <mergeCell ref="F31:F32"/>
    <mergeCell ref="I31:I32"/>
    <mergeCell ref="F33:F34"/>
  </mergeCells>
  <phoneticPr fontId="3" type="noConversion"/>
  <pageMargins left="0.75" right="0.75" top="1" bottom="1" header="0.5" footer="0.5"/>
  <pageSetup scale="61" fitToHeight="0" orientation="landscape" r:id="rId1"/>
  <headerFooter alignWithMargins="0"/>
  <rowBreaks count="2" manualBreakCount="2">
    <brk id="25" max="16383" man="1"/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1"/>
  <sheetViews>
    <sheetView workbookViewId="0">
      <selection activeCell="E35" sqref="E35"/>
    </sheetView>
  </sheetViews>
  <sheetFormatPr defaultRowHeight="12.75"/>
  <cols>
    <col min="2" max="2" width="11.85546875" customWidth="1"/>
    <col min="3" max="3" width="11.5703125" bestFit="1" customWidth="1"/>
    <col min="5" max="5" width="10.5703125" customWidth="1"/>
  </cols>
  <sheetData>
    <row r="1" spans="1:5" ht="15.75">
      <c r="A1" s="6"/>
      <c r="B1" s="7" t="s">
        <v>21</v>
      </c>
      <c r="C1" s="8"/>
      <c r="D1" s="8"/>
      <c r="E1" s="8"/>
    </row>
    <row r="2" spans="1:5" ht="15">
      <c r="A2" s="6"/>
      <c r="B2" s="8"/>
      <c r="C2" s="8"/>
      <c r="D2" s="8"/>
      <c r="E2" s="8"/>
    </row>
    <row r="3" spans="1:5" ht="30">
      <c r="A3" s="9" t="s">
        <v>0</v>
      </c>
      <c r="B3" s="9" t="s">
        <v>1</v>
      </c>
      <c r="C3" s="10" t="s">
        <v>2</v>
      </c>
      <c r="D3" s="9" t="s">
        <v>3</v>
      </c>
      <c r="E3" s="11" t="s">
        <v>6</v>
      </c>
    </row>
    <row r="4" spans="1:5" ht="15">
      <c r="A4" s="12">
        <v>1</v>
      </c>
      <c r="B4" s="13">
        <v>23312</v>
      </c>
      <c r="C4" s="13">
        <v>30083</v>
      </c>
      <c r="D4" s="13">
        <v>968</v>
      </c>
      <c r="E4" s="13">
        <v>963</v>
      </c>
    </row>
    <row r="5" spans="1:5" ht="15">
      <c r="A5" s="14">
        <v>2</v>
      </c>
      <c r="B5" s="13">
        <v>24196</v>
      </c>
      <c r="C5" s="13">
        <v>31299</v>
      </c>
      <c r="D5" s="13">
        <v>1014</v>
      </c>
      <c r="E5" s="13">
        <v>1019</v>
      </c>
    </row>
    <row r="6" spans="1:5" ht="15">
      <c r="A6" s="14">
        <v>3</v>
      </c>
      <c r="B6" s="13">
        <v>25381</v>
      </c>
      <c r="C6" s="13">
        <v>32826</v>
      </c>
      <c r="D6" s="13">
        <v>1064</v>
      </c>
      <c r="E6" s="13">
        <v>1061</v>
      </c>
    </row>
    <row r="7" spans="1:5" ht="15">
      <c r="A7" s="14">
        <v>4</v>
      </c>
      <c r="B7" s="13">
        <v>26520</v>
      </c>
      <c r="C7" s="13">
        <v>34355</v>
      </c>
      <c r="D7" s="13">
        <v>1116</v>
      </c>
      <c r="E7" s="13">
        <v>1139</v>
      </c>
    </row>
    <row r="8" spans="1:5" ht="15">
      <c r="A8" s="14">
        <v>5</v>
      </c>
      <c r="B8" s="13">
        <v>27776</v>
      </c>
      <c r="C8" s="13">
        <v>35995</v>
      </c>
      <c r="D8" s="13">
        <v>1175</v>
      </c>
      <c r="E8" s="13">
        <v>1169</v>
      </c>
    </row>
    <row r="9" spans="1:5" ht="15">
      <c r="A9" s="14">
        <v>6</v>
      </c>
      <c r="B9" s="13">
        <v>29266</v>
      </c>
      <c r="C9" s="13">
        <v>37891</v>
      </c>
      <c r="D9" s="13">
        <v>1232</v>
      </c>
      <c r="E9" s="13">
        <v>1233</v>
      </c>
    </row>
    <row r="10" spans="1:5" ht="15">
      <c r="A10" s="14">
        <v>7</v>
      </c>
      <c r="B10" s="13">
        <v>30908</v>
      </c>
      <c r="C10" s="13">
        <v>39941</v>
      </c>
      <c r="D10" s="13">
        <v>1283</v>
      </c>
      <c r="E10" s="13">
        <v>1335</v>
      </c>
    </row>
    <row r="11" spans="1:5" ht="15">
      <c r="A11" s="14">
        <v>8</v>
      </c>
      <c r="B11" s="13">
        <v>32610</v>
      </c>
      <c r="C11" s="13">
        <v>42051</v>
      </c>
      <c r="D11" s="13">
        <v>1328</v>
      </c>
      <c r="E11" s="13">
        <v>1473</v>
      </c>
    </row>
    <row r="12" spans="1:5" ht="15">
      <c r="A12" s="14">
        <v>9</v>
      </c>
      <c r="B12" s="13">
        <v>34427</v>
      </c>
      <c r="C12" s="13">
        <v>44311</v>
      </c>
      <c r="D12" s="13">
        <v>1376</v>
      </c>
      <c r="E12" s="13">
        <v>1628</v>
      </c>
    </row>
    <row r="13" spans="1:5" ht="15">
      <c r="A13" s="14">
        <v>10</v>
      </c>
      <c r="B13" s="13">
        <v>36379</v>
      </c>
      <c r="C13" s="13">
        <v>46772</v>
      </c>
      <c r="D13" s="13">
        <v>1437</v>
      </c>
      <c r="E13" s="13">
        <v>1771</v>
      </c>
    </row>
    <row r="14" spans="1:5" ht="15">
      <c r="A14" s="14">
        <v>11</v>
      </c>
      <c r="B14" s="13">
        <v>38464</v>
      </c>
      <c r="C14" s="13">
        <v>49417</v>
      </c>
      <c r="D14" s="13">
        <v>1531</v>
      </c>
      <c r="E14" s="13">
        <v>1767</v>
      </c>
    </row>
    <row r="15" spans="1:5" ht="15">
      <c r="A15" s="14">
        <v>12</v>
      </c>
      <c r="B15" s="13">
        <v>40622</v>
      </c>
      <c r="C15" s="13">
        <v>52039</v>
      </c>
      <c r="D15" s="13">
        <v>1583</v>
      </c>
      <c r="E15" s="13">
        <v>1919</v>
      </c>
    </row>
    <row r="16" spans="1:5" ht="15">
      <c r="A16" s="14">
        <v>13</v>
      </c>
      <c r="B16" s="13">
        <v>42986</v>
      </c>
      <c r="C16" s="13">
        <v>55008</v>
      </c>
      <c r="D16" s="13">
        <v>1647</v>
      </c>
      <c r="E16" s="13">
        <v>2140</v>
      </c>
    </row>
    <row r="17" spans="1:5" ht="15">
      <c r="A17" s="14">
        <v>14</v>
      </c>
      <c r="B17" s="13">
        <v>45455</v>
      </c>
      <c r="C17" s="13">
        <v>58028</v>
      </c>
      <c r="D17" s="13">
        <v>1759</v>
      </c>
      <c r="E17" s="13">
        <v>2019</v>
      </c>
    </row>
    <row r="18" spans="1:5" ht="15">
      <c r="A18" s="14">
        <v>15</v>
      </c>
      <c r="B18" s="13">
        <v>48027</v>
      </c>
      <c r="C18" s="13">
        <v>61229</v>
      </c>
      <c r="D18" s="13">
        <v>1824</v>
      </c>
      <c r="E18" s="13">
        <v>2258</v>
      </c>
    </row>
    <row r="19" spans="1:5" ht="15">
      <c r="A19" s="14">
        <v>16</v>
      </c>
      <c r="B19" s="13">
        <v>50722</v>
      </c>
      <c r="C19" s="13">
        <v>64557</v>
      </c>
      <c r="D19" s="13">
        <v>1894</v>
      </c>
      <c r="E19" s="13">
        <v>2471</v>
      </c>
    </row>
    <row r="20" spans="1:5" ht="15">
      <c r="A20" s="14">
        <v>17</v>
      </c>
      <c r="B20" s="13">
        <v>53568</v>
      </c>
      <c r="C20" s="13">
        <v>68192</v>
      </c>
      <c r="D20" s="13">
        <v>1984</v>
      </c>
      <c r="E20" s="13">
        <v>2720</v>
      </c>
    </row>
    <row r="21" spans="1:5" ht="15">
      <c r="A21" s="14">
        <v>18</v>
      </c>
      <c r="B21" s="13">
        <v>56604</v>
      </c>
      <c r="C21" s="13">
        <v>71980</v>
      </c>
      <c r="D21" s="13">
        <v>1944</v>
      </c>
      <c r="E21" s="13">
        <v>3712</v>
      </c>
    </row>
    <row r="22" spans="1:5" ht="15">
      <c r="A22" s="14">
        <v>19</v>
      </c>
      <c r="B22" s="13">
        <v>59671</v>
      </c>
      <c r="C22" s="13">
        <v>75785</v>
      </c>
      <c r="D22" s="13">
        <v>2024</v>
      </c>
      <c r="E22" s="13">
        <v>3970</v>
      </c>
    </row>
    <row r="23" spans="1:5" ht="15">
      <c r="A23" s="14">
        <v>20</v>
      </c>
      <c r="B23" s="13">
        <v>62726</v>
      </c>
      <c r="C23" s="13">
        <v>79577</v>
      </c>
      <c r="D23" s="13">
        <v>2109</v>
      </c>
      <c r="E23" s="13">
        <v>4197</v>
      </c>
    </row>
    <row r="24" spans="1:5" ht="15">
      <c r="A24" s="14">
        <v>21</v>
      </c>
      <c r="B24" s="13">
        <v>66052</v>
      </c>
      <c r="C24" s="13">
        <v>83752</v>
      </c>
      <c r="D24" s="13">
        <v>2202</v>
      </c>
      <c r="E24" s="13">
        <v>4488</v>
      </c>
    </row>
    <row r="25" spans="1:5" ht="15">
      <c r="A25" s="14">
        <v>22</v>
      </c>
      <c r="B25" s="13">
        <v>69603</v>
      </c>
      <c r="C25" s="13">
        <v>88124</v>
      </c>
      <c r="D25" s="13">
        <v>2294</v>
      </c>
      <c r="E25" s="13">
        <v>4757</v>
      </c>
    </row>
    <row r="26" spans="1:5" ht="15">
      <c r="A26" s="14">
        <v>23</v>
      </c>
      <c r="B26" s="13">
        <v>73284</v>
      </c>
      <c r="C26" s="13">
        <v>92693</v>
      </c>
      <c r="D26" s="13">
        <v>2389</v>
      </c>
      <c r="E26" s="13">
        <v>5075</v>
      </c>
    </row>
    <row r="27" spans="1:5" ht="15">
      <c r="A27" s="14">
        <v>24</v>
      </c>
      <c r="B27" s="13">
        <v>77187</v>
      </c>
      <c r="C27" s="13">
        <v>97448</v>
      </c>
      <c r="D27" s="13">
        <v>2481</v>
      </c>
      <c r="E27" s="13">
        <v>5375</v>
      </c>
    </row>
    <row r="28" spans="1:5" ht="15">
      <c r="A28" s="14">
        <v>25</v>
      </c>
      <c r="B28" s="13">
        <v>81446</v>
      </c>
      <c r="C28" s="13">
        <v>102661</v>
      </c>
      <c r="D28" s="13">
        <v>2587</v>
      </c>
      <c r="E28" s="13">
        <v>5693</v>
      </c>
    </row>
    <row r="29" spans="1:5" ht="15">
      <c r="A29" s="14">
        <v>26</v>
      </c>
      <c r="B29" s="13">
        <v>85736</v>
      </c>
      <c r="C29" s="13">
        <v>105681</v>
      </c>
      <c r="D29" s="13">
        <v>2692</v>
      </c>
      <c r="E29" s="13">
        <v>3793</v>
      </c>
    </row>
    <row r="30" spans="1:5" ht="15">
      <c r="A30" s="14">
        <v>27</v>
      </c>
      <c r="B30" s="13">
        <v>90375</v>
      </c>
      <c r="C30" s="13">
        <v>111316</v>
      </c>
      <c r="D30" s="13">
        <v>2834</v>
      </c>
      <c r="E30" s="13">
        <v>3937</v>
      </c>
    </row>
    <row r="31" spans="1:5" ht="15">
      <c r="A31" s="14">
        <v>28</v>
      </c>
      <c r="B31" s="13">
        <v>95136</v>
      </c>
      <c r="C31" s="13">
        <v>116844</v>
      </c>
      <c r="D31" s="13">
        <v>2944</v>
      </c>
      <c r="E31" s="13">
        <v>4044</v>
      </c>
    </row>
    <row r="32" spans="1:5" ht="15">
      <c r="A32" s="14">
        <v>29</v>
      </c>
      <c r="B32" s="13">
        <v>100123</v>
      </c>
      <c r="C32" s="13">
        <v>122623</v>
      </c>
      <c r="D32" s="13">
        <v>3057</v>
      </c>
      <c r="E32" s="13">
        <v>4158</v>
      </c>
    </row>
    <row r="33" spans="1:5" ht="15">
      <c r="A33" s="14">
        <v>30</v>
      </c>
      <c r="B33" s="13">
        <v>105355</v>
      </c>
      <c r="C33" s="13">
        <v>128642</v>
      </c>
      <c r="D33" s="13">
        <v>3170</v>
      </c>
      <c r="E33" s="13">
        <v>4267</v>
      </c>
    </row>
    <row r="34" spans="1:5" ht="15">
      <c r="A34" s="14">
        <v>31</v>
      </c>
      <c r="B34" s="13">
        <v>110970</v>
      </c>
      <c r="C34" s="13">
        <v>135089</v>
      </c>
      <c r="D34" s="13">
        <v>3288</v>
      </c>
      <c r="E34" s="13">
        <v>4391</v>
      </c>
    </row>
    <row r="35" spans="1:5" ht="15">
      <c r="A35" s="14">
        <v>32</v>
      </c>
      <c r="B35" s="13">
        <v>116871</v>
      </c>
      <c r="C35" s="13">
        <v>141764</v>
      </c>
      <c r="D35" s="13">
        <v>3399</v>
      </c>
      <c r="E35" s="13">
        <v>4499</v>
      </c>
    </row>
    <row r="36" spans="1:5" ht="15">
      <c r="A36" s="14">
        <v>33</v>
      </c>
      <c r="B36" s="13">
        <v>123227</v>
      </c>
      <c r="C36" s="13">
        <v>148904</v>
      </c>
      <c r="D36" s="13">
        <v>3511</v>
      </c>
      <c r="E36" s="13">
        <v>4611</v>
      </c>
    </row>
    <row r="37" spans="1:5" ht="15">
      <c r="A37" s="14">
        <v>34</v>
      </c>
      <c r="B37" s="13">
        <v>129791</v>
      </c>
      <c r="C37" s="13">
        <v>156321</v>
      </c>
      <c r="D37" s="13">
        <v>3633</v>
      </c>
      <c r="E37" s="13">
        <v>4732</v>
      </c>
    </row>
    <row r="38" spans="1:5" ht="15">
      <c r="A38" s="14">
        <v>35</v>
      </c>
      <c r="B38" s="13">
        <v>136520</v>
      </c>
      <c r="C38" s="13">
        <v>163868</v>
      </c>
      <c r="D38" s="13">
        <v>3750</v>
      </c>
      <c r="E38" s="13">
        <v>4848</v>
      </c>
    </row>
    <row r="39" spans="1:5" ht="15">
      <c r="A39" s="14">
        <v>36</v>
      </c>
      <c r="B39" s="13">
        <v>143381</v>
      </c>
      <c r="C39" s="13">
        <v>171631</v>
      </c>
      <c r="D39" s="13">
        <v>3879</v>
      </c>
      <c r="E39" s="13">
        <v>4976</v>
      </c>
    </row>
    <row r="40" spans="1:5" ht="15">
      <c r="A40" s="14">
        <v>37</v>
      </c>
      <c r="B40" s="13">
        <v>150907</v>
      </c>
      <c r="C40" s="13">
        <v>180001</v>
      </c>
      <c r="D40" s="13">
        <v>3999</v>
      </c>
      <c r="E40" s="13">
        <v>5100</v>
      </c>
    </row>
    <row r="41" spans="1:5" ht="15">
      <c r="A41" s="14">
        <v>38</v>
      </c>
      <c r="B41" s="13">
        <v>140789</v>
      </c>
      <c r="C41" s="15"/>
      <c r="D41" s="15"/>
      <c r="E41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2"/>
  <sheetViews>
    <sheetView workbookViewId="0">
      <pane ySplit="3" topLeftCell="A4" activePane="bottomLeft" state="frozen"/>
      <selection pane="bottomLeft" activeCell="G11" sqref="G11"/>
    </sheetView>
  </sheetViews>
  <sheetFormatPr defaultRowHeight="12.75"/>
  <cols>
    <col min="2" max="2" width="11.85546875" customWidth="1"/>
    <col min="3" max="3" width="11.5703125" bestFit="1" customWidth="1"/>
  </cols>
  <sheetData>
    <row r="1" spans="1:10" ht="15.75">
      <c r="A1" s="6"/>
      <c r="B1" s="7" t="s">
        <v>20</v>
      </c>
      <c r="C1" s="8"/>
      <c r="D1" s="8"/>
    </row>
    <row r="2" spans="1:10" ht="15" customHeight="1">
      <c r="A2" s="130"/>
      <c r="B2" s="131"/>
      <c r="C2" s="131"/>
      <c r="D2" s="131"/>
    </row>
    <row r="3" spans="1:10" ht="27.75" customHeight="1">
      <c r="A3" s="9" t="s">
        <v>0</v>
      </c>
      <c r="B3" s="9" t="s">
        <v>1</v>
      </c>
      <c r="C3" s="10" t="s">
        <v>2</v>
      </c>
      <c r="D3" s="9" t="s">
        <v>3</v>
      </c>
    </row>
    <row r="4" spans="1:10" ht="15">
      <c r="A4" s="14">
        <v>3</v>
      </c>
      <c r="B4" s="13">
        <v>27216</v>
      </c>
      <c r="C4" s="13">
        <v>34792</v>
      </c>
      <c r="D4" s="13">
        <f>ROUNDUP((C4-B4)/6,0)</f>
        <v>1263</v>
      </c>
    </row>
    <row r="5" spans="1:10" ht="15">
      <c r="A5" s="14">
        <v>4</v>
      </c>
      <c r="B5" s="13">
        <v>28417</v>
      </c>
      <c r="C5" s="13">
        <v>36371</v>
      </c>
      <c r="D5" s="13">
        <f>ROUNDUP((C5-B5)/6,0)</f>
        <v>1326</v>
      </c>
    </row>
    <row r="6" spans="1:10" ht="15">
      <c r="A6" s="14">
        <v>5</v>
      </c>
      <c r="B6" s="13">
        <v>30122</v>
      </c>
      <c r="C6" s="13">
        <v>38136</v>
      </c>
      <c r="D6" s="13">
        <f>ROUNDUP((C6-B6)/6,0)</f>
        <v>1336</v>
      </c>
    </row>
    <row r="7" spans="1:10" ht="15">
      <c r="A7" s="14">
        <v>6</v>
      </c>
      <c r="B7" s="13">
        <v>31399</v>
      </c>
      <c r="C7" s="13">
        <v>40092</v>
      </c>
      <c r="D7" s="13">
        <f t="shared" ref="D7:D10" si="0">ROUNDUP((C7-B7)/6,0)</f>
        <v>1449</v>
      </c>
    </row>
    <row r="8" spans="1:10" ht="15">
      <c r="A8" s="14">
        <v>7</v>
      </c>
      <c r="B8" s="13">
        <v>33210</v>
      </c>
      <c r="C8" s="13">
        <v>42263</v>
      </c>
      <c r="D8" s="13">
        <f t="shared" si="0"/>
        <v>1509</v>
      </c>
    </row>
    <row r="9" spans="1:10" ht="15">
      <c r="A9" s="14">
        <v>8</v>
      </c>
      <c r="B9" s="13">
        <v>35033</v>
      </c>
      <c r="C9" s="13">
        <v>44439</v>
      </c>
      <c r="D9" s="13">
        <f t="shared" si="0"/>
        <v>1568</v>
      </c>
    </row>
    <row r="10" spans="1:10" ht="15">
      <c r="A10" s="14">
        <v>9</v>
      </c>
      <c r="B10" s="13">
        <v>37034</v>
      </c>
      <c r="C10" s="13">
        <v>46805</v>
      </c>
      <c r="D10" s="13">
        <f t="shared" si="0"/>
        <v>1629</v>
      </c>
    </row>
    <row r="11" spans="1:10" ht="15">
      <c r="A11" s="14">
        <v>10</v>
      </c>
      <c r="B11" s="13">
        <v>39030</v>
      </c>
      <c r="C11" s="13">
        <v>49403</v>
      </c>
      <c r="D11" s="13">
        <f>ROUND((C11-B11)/6,0)</f>
        <v>1729</v>
      </c>
    </row>
    <row r="12" spans="1:10" ht="15">
      <c r="A12" s="14">
        <v>11</v>
      </c>
      <c r="B12" s="13">
        <v>41398</v>
      </c>
      <c r="C12" s="13">
        <v>52144</v>
      </c>
      <c r="D12" s="13">
        <f t="shared" ref="D12:D25" si="1">ROUND((C12-B12)/6,0)</f>
        <v>1791</v>
      </c>
    </row>
    <row r="13" spans="1:10" ht="15">
      <c r="A13" s="14">
        <v>12</v>
      </c>
      <c r="B13" s="13">
        <v>43583</v>
      </c>
      <c r="C13" s="13">
        <v>54879</v>
      </c>
      <c r="D13" s="13">
        <f t="shared" si="1"/>
        <v>1883</v>
      </c>
    </row>
    <row r="14" spans="1:10" ht="15">
      <c r="A14" s="14">
        <v>13</v>
      </c>
      <c r="B14" s="13">
        <v>46117</v>
      </c>
      <c r="C14" s="13">
        <v>57929</v>
      </c>
      <c r="D14" s="13">
        <f t="shared" si="1"/>
        <v>1969</v>
      </c>
      <c r="E14" s="68"/>
      <c r="F14" s="28"/>
      <c r="G14" s="28"/>
      <c r="H14" s="28"/>
      <c r="I14" s="28"/>
      <c r="J14" s="28"/>
    </row>
    <row r="15" spans="1:10" ht="15">
      <c r="A15" s="14">
        <v>14</v>
      </c>
      <c r="B15" s="13">
        <v>48857</v>
      </c>
      <c r="C15" s="13">
        <v>61114</v>
      </c>
      <c r="D15" s="13">
        <f t="shared" si="1"/>
        <v>2043</v>
      </c>
      <c r="E15" s="68"/>
      <c r="F15" s="28"/>
      <c r="G15" s="28"/>
      <c r="H15" s="28"/>
      <c r="I15" s="28"/>
      <c r="J15" s="28"/>
    </row>
    <row r="16" spans="1:10" ht="15">
      <c r="A16" s="14">
        <v>15</v>
      </c>
      <c r="B16" s="13">
        <v>51576</v>
      </c>
      <c r="C16" s="13">
        <v>64414</v>
      </c>
      <c r="D16" s="13">
        <f t="shared" si="1"/>
        <v>2140</v>
      </c>
      <c r="E16" s="68"/>
      <c r="F16" s="28"/>
      <c r="G16" s="28"/>
      <c r="H16" s="28"/>
      <c r="I16" s="28"/>
      <c r="J16" s="28"/>
    </row>
    <row r="17" spans="1:10" ht="15">
      <c r="A17" s="14">
        <v>16</v>
      </c>
      <c r="B17" s="13">
        <v>54483</v>
      </c>
      <c r="C17" s="13">
        <v>67850</v>
      </c>
      <c r="D17" s="13">
        <f t="shared" si="1"/>
        <v>2228</v>
      </c>
      <c r="E17" s="70"/>
      <c r="F17" s="69"/>
      <c r="G17" s="69"/>
      <c r="H17" s="69"/>
      <c r="I17" s="28"/>
      <c r="J17" s="28"/>
    </row>
    <row r="18" spans="1:10" ht="15">
      <c r="A18" s="14">
        <v>17</v>
      </c>
      <c r="B18" s="13">
        <v>57575</v>
      </c>
      <c r="C18" s="13">
        <v>71593</v>
      </c>
      <c r="D18" s="13">
        <f t="shared" si="1"/>
        <v>2336</v>
      </c>
      <c r="E18" s="70"/>
      <c r="F18" s="69"/>
      <c r="G18" s="69"/>
      <c r="H18" s="69"/>
      <c r="I18" s="28"/>
      <c r="J18" s="28"/>
    </row>
    <row r="19" spans="1:10" ht="15">
      <c r="A19" s="14">
        <v>18</v>
      </c>
      <c r="B19" s="13">
        <v>57880</v>
      </c>
      <c r="C19" s="13">
        <v>71823</v>
      </c>
      <c r="D19" s="13">
        <f t="shared" si="1"/>
        <v>2324</v>
      </c>
      <c r="E19" s="70"/>
      <c r="F19" s="69"/>
      <c r="G19" s="69"/>
      <c r="H19" s="69"/>
      <c r="I19" s="28"/>
      <c r="J19" s="28"/>
    </row>
    <row r="20" spans="1:10" ht="15">
      <c r="A20" s="14">
        <v>19</v>
      </c>
      <c r="B20" s="13">
        <v>60985</v>
      </c>
      <c r="C20" s="13">
        <v>75559</v>
      </c>
      <c r="D20" s="13">
        <f t="shared" si="1"/>
        <v>2429</v>
      </c>
      <c r="E20" s="70"/>
      <c r="F20" s="69"/>
      <c r="G20" s="69"/>
      <c r="H20" s="69"/>
      <c r="I20" s="28"/>
      <c r="J20" s="28"/>
    </row>
    <row r="21" spans="1:10" ht="15">
      <c r="A21" s="14">
        <v>20</v>
      </c>
      <c r="B21" s="13">
        <v>64093</v>
      </c>
      <c r="C21" s="13">
        <v>79347</v>
      </c>
      <c r="D21" s="13">
        <f t="shared" si="1"/>
        <v>2542</v>
      </c>
      <c r="E21" s="70"/>
      <c r="F21" s="69"/>
      <c r="G21" s="69"/>
      <c r="H21" s="69"/>
      <c r="I21" s="28"/>
      <c r="J21" s="28"/>
    </row>
    <row r="22" spans="1:10" ht="15">
      <c r="A22" s="14">
        <v>21</v>
      </c>
      <c r="B22" s="13">
        <v>67550</v>
      </c>
      <c r="C22" s="13">
        <v>83446</v>
      </c>
      <c r="D22" s="13">
        <f t="shared" si="1"/>
        <v>2649</v>
      </c>
      <c r="E22" s="70"/>
      <c r="F22" s="69"/>
      <c r="G22" s="69"/>
      <c r="H22" s="69"/>
      <c r="I22" s="28"/>
      <c r="J22" s="28"/>
    </row>
    <row r="23" spans="1:10" ht="15">
      <c r="A23" s="14">
        <v>22</v>
      </c>
      <c r="B23" s="13">
        <v>71181</v>
      </c>
      <c r="C23" s="13">
        <v>87829</v>
      </c>
      <c r="D23" s="13">
        <f t="shared" si="1"/>
        <v>2775</v>
      </c>
      <c r="E23" s="70"/>
      <c r="F23" s="69"/>
      <c r="G23" s="69"/>
      <c r="H23" s="69"/>
      <c r="I23" s="28"/>
      <c r="J23" s="28"/>
    </row>
    <row r="24" spans="1:10" ht="15">
      <c r="A24" s="14">
        <v>23</v>
      </c>
      <c r="B24" s="13">
        <v>74829</v>
      </c>
      <c r="C24" s="13">
        <v>93491</v>
      </c>
      <c r="D24" s="13">
        <f t="shared" si="1"/>
        <v>3110</v>
      </c>
      <c r="E24" s="70"/>
      <c r="F24" s="69"/>
      <c r="G24" s="69"/>
      <c r="H24" s="69"/>
      <c r="I24" s="28"/>
      <c r="J24" s="28"/>
    </row>
    <row r="25" spans="1:10" ht="15">
      <c r="A25" s="12" t="s">
        <v>7</v>
      </c>
      <c r="B25" s="13">
        <v>80768</v>
      </c>
      <c r="C25" s="13">
        <v>102093</v>
      </c>
      <c r="D25" s="13">
        <f t="shared" si="1"/>
        <v>3554</v>
      </c>
      <c r="E25" s="71"/>
      <c r="F25" s="69"/>
      <c r="G25" s="69"/>
      <c r="H25" s="69"/>
      <c r="I25" s="28"/>
      <c r="J25" s="28"/>
    </row>
    <row r="26" spans="1:10" ht="15">
      <c r="A26" s="12" t="s">
        <v>8</v>
      </c>
      <c r="B26" s="13">
        <v>89574</v>
      </c>
      <c r="C26" s="13">
        <v>113225</v>
      </c>
      <c r="D26" s="13">
        <f>ROUNDUP((C26-B26)/6,0)</f>
        <v>3942</v>
      </c>
      <c r="E26" s="71"/>
      <c r="F26" s="69"/>
      <c r="G26" s="69"/>
      <c r="H26" s="69"/>
      <c r="I26" s="28"/>
      <c r="J26" s="28"/>
    </row>
    <row r="27" spans="1:10" ht="15">
      <c r="A27" s="12" t="s">
        <v>9</v>
      </c>
      <c r="B27" s="13">
        <v>99415</v>
      </c>
      <c r="C27" s="13">
        <v>125629</v>
      </c>
      <c r="D27" s="13">
        <f t="shared" ref="D27:D31" si="2">ROUNDUP((C27-B27)/6,0)</f>
        <v>4369</v>
      </c>
      <c r="E27" s="71"/>
      <c r="F27" s="69"/>
      <c r="G27" s="69"/>
      <c r="H27" s="69"/>
      <c r="I27" s="28"/>
      <c r="J27" s="28"/>
    </row>
    <row r="28" spans="1:10" ht="15">
      <c r="A28" s="12" t="s">
        <v>10</v>
      </c>
      <c r="B28" s="13">
        <v>109956</v>
      </c>
      <c r="C28" s="13">
        <v>138763</v>
      </c>
      <c r="D28" s="13">
        <f t="shared" si="2"/>
        <v>4802</v>
      </c>
      <c r="E28" s="71"/>
      <c r="F28" s="69"/>
      <c r="G28" s="69"/>
      <c r="H28" s="69"/>
      <c r="I28" s="28"/>
      <c r="J28" s="28"/>
    </row>
    <row r="29" spans="1:10" ht="15">
      <c r="A29" s="12" t="s">
        <v>11</v>
      </c>
      <c r="B29" s="13">
        <v>122092</v>
      </c>
      <c r="C29" s="13">
        <v>154253</v>
      </c>
      <c r="D29" s="13">
        <f t="shared" si="2"/>
        <v>5361</v>
      </c>
      <c r="E29" s="71"/>
      <c r="F29" s="69"/>
      <c r="G29" s="69"/>
      <c r="H29" s="69"/>
      <c r="I29" s="28"/>
      <c r="J29" s="28"/>
    </row>
    <row r="30" spans="1:10" ht="15">
      <c r="A30" s="12" t="s">
        <v>12</v>
      </c>
      <c r="B30" s="13">
        <v>135179</v>
      </c>
      <c r="C30" s="13">
        <v>170030</v>
      </c>
      <c r="D30" s="13">
        <f t="shared" si="2"/>
        <v>5809</v>
      </c>
      <c r="E30" s="71"/>
      <c r="F30" s="69"/>
      <c r="G30" s="69"/>
      <c r="H30" s="69"/>
      <c r="I30" s="28"/>
      <c r="J30" s="28"/>
    </row>
    <row r="31" spans="1:10" ht="15">
      <c r="A31" s="12" t="s">
        <v>13</v>
      </c>
      <c r="B31" s="13">
        <v>149004</v>
      </c>
      <c r="C31" s="13">
        <v>184540</v>
      </c>
      <c r="D31" s="13">
        <f t="shared" si="2"/>
        <v>5923</v>
      </c>
      <c r="E31" s="71"/>
      <c r="F31" s="69"/>
      <c r="G31" s="69"/>
      <c r="H31" s="69"/>
      <c r="I31" s="28"/>
      <c r="J31" s="28"/>
    </row>
    <row r="32" spans="1:10" ht="15">
      <c r="A32" s="12" t="s">
        <v>14</v>
      </c>
      <c r="B32" s="15" t="s">
        <v>60</v>
      </c>
      <c r="C32" s="15"/>
      <c r="D32" s="13"/>
      <c r="E32" s="68"/>
      <c r="F32" s="28"/>
      <c r="G32" s="28"/>
      <c r="H32" s="28"/>
      <c r="I32" s="28"/>
      <c r="J32" s="28"/>
    </row>
  </sheetData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Legal Traineeships</vt:lpstr>
      <vt:lpstr>PS&amp;T April 2018</vt:lpstr>
      <vt:lpstr>MC April 2019</vt:lpstr>
      <vt:lpstr>'Legal Traineeships'!Print_Titles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</dc:creator>
  <cp:lastModifiedBy>Masa, Jeffrey (DCS)</cp:lastModifiedBy>
  <cp:lastPrinted>2019-01-11T14:22:07Z</cp:lastPrinted>
  <dcterms:created xsi:type="dcterms:W3CDTF">2004-04-01T17:15:20Z</dcterms:created>
  <dcterms:modified xsi:type="dcterms:W3CDTF">2020-02-18T20:13:12Z</dcterms:modified>
</cp:coreProperties>
</file>